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<sst xmlns="http://schemas.openxmlformats.org/spreadsheetml/2006/main" count="86" uniqueCount="75">
  <si>
    <t>ПЛАН</t>
  </si>
  <si>
    <t xml:space="preserve">№ </t>
  </si>
  <si>
    <t>п/п</t>
  </si>
  <si>
    <t>Наименование</t>
  </si>
  <si>
    <t xml:space="preserve">работ     </t>
  </si>
  <si>
    <t>Ед.</t>
  </si>
  <si>
    <t>Изм.</t>
  </si>
  <si>
    <t>За счет средств ТСЖ,</t>
  </si>
  <si>
    <t>объем</t>
  </si>
  <si>
    <t>отложены до</t>
  </si>
  <si>
    <t xml:space="preserve">                                                                                                                     ИТОГО:</t>
  </si>
  <si>
    <t xml:space="preserve"> Начальник ТО_____________________________</t>
  </si>
  <si>
    <t xml:space="preserve"> Инженер ТО______________________________</t>
  </si>
  <si>
    <t xml:space="preserve">                                                                                              </t>
  </si>
  <si>
    <t>2014г</t>
  </si>
  <si>
    <t>За счет прочих средств</t>
  </si>
  <si>
    <t>Примечание</t>
  </si>
  <si>
    <t>Срок выполнения (по предоставлению протокола собственников)</t>
  </si>
  <si>
    <t>м2</t>
  </si>
  <si>
    <t>м.п.</t>
  </si>
  <si>
    <t>Замеры по электробезопасности</t>
  </si>
  <si>
    <t>испытания</t>
  </si>
  <si>
    <t>Начисление за год по содержанию и текущему ремонту мкд, руб.</t>
  </si>
  <si>
    <t>Накопление на доме по содержанию и текущему ремонту мкд на 01.01.2014г., руб.</t>
  </si>
  <si>
    <t>руб.</t>
  </si>
  <si>
    <t>работ по текущему ремонту</t>
  </si>
  <si>
    <t>стоимость на 1 кв.м. на год</t>
  </si>
  <si>
    <t>Ориентировочная ст-ть,  руб.</t>
  </si>
  <si>
    <t xml:space="preserve"> руб.</t>
  </si>
  <si>
    <t>2015г</t>
  </si>
  <si>
    <t>2016г</t>
  </si>
  <si>
    <t>Обозначения:</t>
  </si>
  <si>
    <t>ПР</t>
  </si>
  <si>
    <t>ОР</t>
  </si>
  <si>
    <t>-первоочередные работы</t>
  </si>
  <si>
    <t>-обязательные работы</t>
  </si>
  <si>
    <t>Примечание: 1. Стоимость работ указанных в плане работ по текущему ремонту указана без учета банковских расходов и услуг ВЦ, которые составляют 3,5%.                                                                                                      2. Стоимость работ может быть проиндексирована управляющей организацией на уровень инфляции, подтвержденный уполномоченным государственным органом.</t>
  </si>
  <si>
    <t>Управление МКД</t>
  </si>
  <si>
    <t>5 этаж.</t>
  </si>
  <si>
    <t>Аварийно-диспетчерская служба</t>
  </si>
  <si>
    <t>ВЦ и Система Город</t>
  </si>
  <si>
    <t>Текущее содержание</t>
  </si>
  <si>
    <t xml:space="preserve">Предполагаемый сбор на 31.12.2014г по текущему ремонту </t>
  </si>
  <si>
    <t>Итого</t>
  </si>
  <si>
    <t>Налоги УСН</t>
  </si>
  <si>
    <t>Наименование услуги</t>
  </si>
  <si>
    <t>Стоимость работ по содержанию и текущему ремонту МКД на 2014г.</t>
  </si>
  <si>
    <t>шт.</t>
  </si>
  <si>
    <t>Текущий ремонт и услуги сторонних организаций</t>
  </si>
  <si>
    <t>из них обязательные работы</t>
  </si>
  <si>
    <t>вывоз и утилизация КГМ</t>
  </si>
  <si>
    <t>содержание и ремонт контейнеров</t>
  </si>
  <si>
    <t>дератизация, дезинфекция</t>
  </si>
  <si>
    <t>накопление на тек.ремонт</t>
  </si>
  <si>
    <t>Изготовление тех.документации</t>
  </si>
  <si>
    <t>2017г</t>
  </si>
  <si>
    <t>Выполнено</t>
  </si>
  <si>
    <t>Ремонт системы холодного и горячего водоснабжения</t>
  </si>
  <si>
    <t>Ремонт системы водоотведения</t>
  </si>
  <si>
    <t>Ремонт кровли</t>
  </si>
  <si>
    <t>Ремонт электрооборудования в подъездах и подвальных помещениях</t>
  </si>
  <si>
    <t>Адрес дома: Г. Исакова,177</t>
  </si>
  <si>
    <t>Ремонт отопления</t>
  </si>
  <si>
    <t>3 кв.</t>
  </si>
  <si>
    <t>Загородняя Е.А</t>
  </si>
  <si>
    <t>Нефедова Л.И.</t>
  </si>
  <si>
    <t>подготовка домов к зиме (промывка к/в, с/от., опрессовка)</t>
  </si>
  <si>
    <t>мех.уборка снега и наледи</t>
  </si>
  <si>
    <t>Площадь жилых и нежилых помещений</t>
  </si>
  <si>
    <t>Ремонт козырьков с 1-го по 8-й п-ды</t>
  </si>
  <si>
    <t>3 квартал</t>
  </si>
  <si>
    <r>
      <t>Ремонт межпанельных швов 58,89,15,</t>
    </r>
    <r>
      <rPr>
        <sz val="12"/>
        <color indexed="10"/>
        <rFont val="Times New Roman"/>
        <family val="1"/>
      </rPr>
      <t>42</t>
    </r>
  </si>
  <si>
    <t>3кв.</t>
  </si>
  <si>
    <t>ИТОГО</t>
  </si>
  <si>
    <t>ср-ва кап. ремонта 77269,00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</si>
</sst>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.000000"/>
    <numFmt numFmtId="167" formatCode="0.00000"/>
    <numFmt numFmtId="168" formatCode="0.0000"/>
    <numFmt numFmtId="169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 wrapText="1"/>
    </xf>
    <xf numFmtId="164" fontId="0" fillId="0" borderId="12" xfId="0" applyNumberFormat="1" applyBorder="1" applyAlignment="1">
      <alignment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0" fillId="0" borderId="15" xfId="0" applyFont="1" applyBorder="1" applyAlignment="1">
      <alignment horizontal="left" wrapText="1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wrapText="1"/>
    </xf>
    <xf numFmtId="164" fontId="0" fillId="0" borderId="10" xfId="0" applyNumberForma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164" fontId="0" fillId="0" borderId="12" xfId="0" applyNumberForma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/>
    </xf>
    <xf numFmtId="164" fontId="10" fillId="33" borderId="10" xfId="0" applyNumberFormat="1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10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164" fontId="0" fillId="0" borderId="10" xfId="0" applyNumberFormat="1" applyBorder="1" applyAlignment="1">
      <alignment vertical="center" wrapText="1"/>
    </xf>
    <xf numFmtId="0" fontId="0" fillId="0" borderId="23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75" zoomScaleNormal="75" zoomScalePageLayoutView="0" workbookViewId="0" topLeftCell="A1">
      <selection activeCell="O41" sqref="O41"/>
    </sheetView>
  </sheetViews>
  <sheetFormatPr defaultColWidth="9.140625" defaultRowHeight="15"/>
  <cols>
    <col min="1" max="1" width="6.00390625" style="0" customWidth="1"/>
    <col min="2" max="2" width="30.7109375" style="0" customWidth="1"/>
    <col min="3" max="3" width="16.00390625" style="0" customWidth="1"/>
    <col min="4" max="4" width="7.00390625" style="0" customWidth="1"/>
    <col min="5" max="5" width="14.28125" style="0" customWidth="1"/>
    <col min="6" max="6" width="8.140625" style="0" customWidth="1"/>
    <col min="7" max="7" width="15.00390625" style="0" customWidth="1"/>
    <col min="8" max="8" width="12.28125" style="0" customWidth="1"/>
    <col min="9" max="12" width="6.7109375" style="0" customWidth="1"/>
    <col min="13" max="13" width="13.57421875" style="0" customWidth="1"/>
  </cols>
  <sheetData>
    <row r="1" spans="1:4" ht="30" customHeight="1">
      <c r="A1" s="72" t="s">
        <v>46</v>
      </c>
      <c r="B1" s="72"/>
      <c r="C1" s="72"/>
      <c r="D1" s="73"/>
    </row>
    <row r="2" spans="1:4" ht="30" customHeight="1">
      <c r="A2" s="74" t="s">
        <v>45</v>
      </c>
      <c r="B2" s="75"/>
      <c r="C2" s="43" t="s">
        <v>38</v>
      </c>
      <c r="D2" s="47"/>
    </row>
    <row r="3" spans="1:4" ht="15">
      <c r="A3" s="61" t="s">
        <v>37</v>
      </c>
      <c r="B3" s="61"/>
      <c r="C3" s="44">
        <v>1.26</v>
      </c>
      <c r="D3" s="48"/>
    </row>
    <row r="4" spans="1:4" ht="15">
      <c r="A4" s="61" t="s">
        <v>39</v>
      </c>
      <c r="B4" s="61"/>
      <c r="C4" s="44">
        <v>0.73</v>
      </c>
      <c r="D4" s="48"/>
    </row>
    <row r="5" spans="1:4" ht="15">
      <c r="A5" s="61" t="s">
        <v>40</v>
      </c>
      <c r="B5" s="61"/>
      <c r="C5" s="44">
        <v>0.34</v>
      </c>
      <c r="D5" s="48"/>
    </row>
    <row r="6" spans="1:4" ht="15">
      <c r="A6" s="61" t="s">
        <v>41</v>
      </c>
      <c r="B6" s="61"/>
      <c r="C6" s="44">
        <v>5.06</v>
      </c>
      <c r="D6" s="48"/>
    </row>
    <row r="7" spans="1:4" ht="32.25" customHeight="1">
      <c r="A7" s="63" t="s">
        <v>48</v>
      </c>
      <c r="B7" s="64"/>
      <c r="C7" s="44">
        <v>2.24</v>
      </c>
      <c r="D7" s="48"/>
    </row>
    <row r="8" spans="1:4" ht="15" customHeight="1">
      <c r="A8" s="65" t="s">
        <v>49</v>
      </c>
      <c r="B8" s="66"/>
      <c r="C8" s="44"/>
      <c r="D8" s="48"/>
    </row>
    <row r="9" spans="1:4" ht="29.25" customHeight="1">
      <c r="A9" s="19">
        <v>1</v>
      </c>
      <c r="B9" s="18" t="s">
        <v>66</v>
      </c>
      <c r="C9" s="45">
        <v>0.27</v>
      </c>
      <c r="D9" s="49"/>
    </row>
    <row r="10" spans="1:4" ht="15" customHeight="1">
      <c r="A10" s="19">
        <v>2</v>
      </c>
      <c r="B10" s="18" t="s">
        <v>50</v>
      </c>
      <c r="C10" s="45">
        <v>0.74</v>
      </c>
      <c r="D10" s="49"/>
    </row>
    <row r="11" spans="1:4" ht="27.75" customHeight="1">
      <c r="A11" s="19">
        <v>3</v>
      </c>
      <c r="B11" s="18" t="s">
        <v>51</v>
      </c>
      <c r="C11" s="45">
        <v>0.1</v>
      </c>
      <c r="D11" s="49"/>
    </row>
    <row r="12" spans="1:4" ht="15" customHeight="1">
      <c r="A12" s="19">
        <v>4</v>
      </c>
      <c r="B12" s="18" t="s">
        <v>52</v>
      </c>
      <c r="C12" s="45">
        <v>0.05</v>
      </c>
      <c r="D12" s="49"/>
    </row>
    <row r="13" spans="1:4" ht="15" customHeight="1">
      <c r="A13" s="19">
        <v>5</v>
      </c>
      <c r="B13" s="18" t="s">
        <v>67</v>
      </c>
      <c r="C13" s="45">
        <v>0.11</v>
      </c>
      <c r="D13" s="49"/>
    </row>
    <row r="14" spans="1:4" ht="15" customHeight="1">
      <c r="A14" s="65" t="s">
        <v>53</v>
      </c>
      <c r="B14" s="66"/>
      <c r="C14" s="45">
        <v>0.97</v>
      </c>
      <c r="D14" s="49"/>
    </row>
    <row r="15" spans="1:4" ht="15">
      <c r="A15" s="61" t="s">
        <v>44</v>
      </c>
      <c r="B15" s="61"/>
      <c r="C15" s="44">
        <v>0.09</v>
      </c>
      <c r="D15" s="48"/>
    </row>
    <row r="16" spans="1:4" ht="15">
      <c r="A16" s="67" t="s">
        <v>43</v>
      </c>
      <c r="B16" s="67"/>
      <c r="C16" s="46">
        <v>9.72</v>
      </c>
      <c r="D16" s="50"/>
    </row>
    <row r="18" spans="1:15" ht="15.75">
      <c r="A18" s="60" t="s">
        <v>0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1"/>
      <c r="N18" s="1"/>
      <c r="O18" s="1"/>
    </row>
    <row r="19" spans="1:15" ht="15.75">
      <c r="A19" s="60" t="s">
        <v>25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1"/>
      <c r="N19" s="1"/>
      <c r="O19" s="1"/>
    </row>
    <row r="20" spans="1:3" ht="15">
      <c r="A20" s="61" t="s">
        <v>61</v>
      </c>
      <c r="B20" s="61"/>
      <c r="C20" s="61"/>
    </row>
    <row r="21" spans="1:3" ht="15">
      <c r="A21" s="61" t="s">
        <v>68</v>
      </c>
      <c r="B21" s="61"/>
      <c r="C21" s="2">
        <v>5771.61</v>
      </c>
    </row>
    <row r="22" spans="1:3" ht="33" customHeight="1">
      <c r="A22" s="63" t="s">
        <v>22</v>
      </c>
      <c r="B22" s="64"/>
      <c r="C22" s="4">
        <f>C16*C21*12</f>
        <v>673200.5904</v>
      </c>
    </row>
    <row r="23" spans="1:3" ht="45" customHeight="1">
      <c r="A23" s="63" t="s">
        <v>23</v>
      </c>
      <c r="B23" s="64"/>
      <c r="C23" s="4">
        <v>74389.97</v>
      </c>
    </row>
    <row r="24" spans="1:3" ht="45" customHeight="1">
      <c r="A24" s="63" t="s">
        <v>42</v>
      </c>
      <c r="B24" s="64"/>
      <c r="C24" s="4">
        <f>C14*C21*12</f>
        <v>67181.5404</v>
      </c>
    </row>
    <row r="25" ht="15.75" thickBot="1"/>
    <row r="26" spans="1:13" ht="52.5" customHeight="1">
      <c r="A26" s="41" t="s">
        <v>1</v>
      </c>
      <c r="B26" s="38" t="s">
        <v>3</v>
      </c>
      <c r="C26" s="38" t="s">
        <v>5</v>
      </c>
      <c r="D26" s="71" t="s">
        <v>0</v>
      </c>
      <c r="E26" s="71"/>
      <c r="F26" s="38" t="s">
        <v>26</v>
      </c>
      <c r="G26" s="38" t="s">
        <v>7</v>
      </c>
      <c r="H26" s="38" t="s">
        <v>15</v>
      </c>
      <c r="I26" s="71" t="s">
        <v>17</v>
      </c>
      <c r="J26" s="71"/>
      <c r="K26" s="71"/>
      <c r="L26" s="71"/>
      <c r="M26" s="69" t="s">
        <v>16</v>
      </c>
    </row>
    <row r="27" spans="1:13" ht="32.25" customHeight="1" thickBot="1">
      <c r="A27" s="42" t="s">
        <v>2</v>
      </c>
      <c r="B27" s="34" t="s">
        <v>4</v>
      </c>
      <c r="C27" s="34" t="s">
        <v>6</v>
      </c>
      <c r="D27" s="34" t="s">
        <v>8</v>
      </c>
      <c r="E27" s="39" t="s">
        <v>27</v>
      </c>
      <c r="F27" s="39" t="s">
        <v>24</v>
      </c>
      <c r="G27" s="34" t="s">
        <v>28</v>
      </c>
      <c r="H27" s="34" t="s">
        <v>28</v>
      </c>
      <c r="I27" s="34" t="s">
        <v>14</v>
      </c>
      <c r="J27" s="34" t="s">
        <v>29</v>
      </c>
      <c r="K27" s="34" t="s">
        <v>30</v>
      </c>
      <c r="L27" s="40" t="s">
        <v>9</v>
      </c>
      <c r="M27" s="70"/>
    </row>
    <row r="28" spans="1:13" ht="36">
      <c r="A28" s="20">
        <v>1</v>
      </c>
      <c r="B28" s="29" t="s">
        <v>71</v>
      </c>
      <c r="C28" s="30" t="s">
        <v>19</v>
      </c>
      <c r="D28" s="55">
        <v>75</v>
      </c>
      <c r="E28" s="31">
        <v>27000</v>
      </c>
      <c r="F28" s="10">
        <f aca="true" t="shared" si="0" ref="F28:F36">E28/$C$21/12</f>
        <v>0.3898392303014237</v>
      </c>
      <c r="G28" s="26">
        <f aca="true" t="shared" si="1" ref="G28:G36">E28</f>
        <v>27000</v>
      </c>
      <c r="H28" s="26"/>
      <c r="I28" s="25" t="s">
        <v>70</v>
      </c>
      <c r="J28" s="32"/>
      <c r="K28" s="33"/>
      <c r="L28" s="51"/>
      <c r="M28" s="37" t="s">
        <v>32</v>
      </c>
    </row>
    <row r="29" spans="1:13" ht="31.5">
      <c r="A29" s="3">
        <v>2</v>
      </c>
      <c r="B29" s="15" t="s">
        <v>57</v>
      </c>
      <c r="C29" s="8" t="s">
        <v>19</v>
      </c>
      <c r="D29" s="8">
        <v>220</v>
      </c>
      <c r="E29" s="9">
        <v>359782</v>
      </c>
      <c r="F29" s="21">
        <f t="shared" si="0"/>
        <v>5.1947088131965495</v>
      </c>
      <c r="G29" s="22">
        <f t="shared" si="1"/>
        <v>359782</v>
      </c>
      <c r="H29" s="22"/>
      <c r="I29" s="27"/>
      <c r="J29" s="23"/>
      <c r="K29" s="23"/>
      <c r="L29" s="52">
        <v>2017</v>
      </c>
      <c r="M29" s="24" t="s">
        <v>56</v>
      </c>
    </row>
    <row r="30" spans="1:13" ht="43.5" customHeight="1">
      <c r="A30" s="3">
        <v>3</v>
      </c>
      <c r="B30" s="15" t="s">
        <v>58</v>
      </c>
      <c r="C30" s="8" t="s">
        <v>18</v>
      </c>
      <c r="D30" s="8">
        <v>144</v>
      </c>
      <c r="E30" s="9">
        <v>113000</v>
      </c>
      <c r="F30" s="21">
        <f t="shared" si="0"/>
        <v>1.631549371261514</v>
      </c>
      <c r="G30" s="22">
        <f t="shared" si="1"/>
        <v>113000</v>
      </c>
      <c r="H30" s="22"/>
      <c r="I30" s="23"/>
      <c r="J30" s="27"/>
      <c r="K30" s="23"/>
      <c r="L30" s="52">
        <v>2017</v>
      </c>
      <c r="M30" s="24"/>
    </row>
    <row r="31" spans="1:13" ht="31.5" customHeight="1">
      <c r="A31" s="6">
        <v>4</v>
      </c>
      <c r="B31" s="15" t="s">
        <v>59</v>
      </c>
      <c r="C31" s="8" t="s">
        <v>47</v>
      </c>
      <c r="D31" s="8">
        <v>2167</v>
      </c>
      <c r="E31" s="9">
        <v>2300000</v>
      </c>
      <c r="F31" s="21">
        <f t="shared" si="0"/>
        <v>33.20852702567684</v>
      </c>
      <c r="G31" s="22">
        <f t="shared" si="1"/>
        <v>2300000</v>
      </c>
      <c r="H31" s="22"/>
      <c r="I31" s="23"/>
      <c r="J31" s="2"/>
      <c r="K31" s="27"/>
      <c r="L31" s="52">
        <v>2017</v>
      </c>
      <c r="M31" s="24"/>
    </row>
    <row r="32" spans="1:13" ht="47.25">
      <c r="A32" s="3">
        <v>5</v>
      </c>
      <c r="B32" s="15" t="s">
        <v>60</v>
      </c>
      <c r="C32" s="8" t="s">
        <v>47</v>
      </c>
      <c r="D32" s="8">
        <v>2750</v>
      </c>
      <c r="E32" s="9">
        <v>515000</v>
      </c>
      <c r="F32" s="21">
        <f t="shared" si="0"/>
        <v>7.435822355749377</v>
      </c>
      <c r="G32" s="22">
        <f t="shared" si="1"/>
        <v>515000</v>
      </c>
      <c r="H32" s="22"/>
      <c r="I32" s="23"/>
      <c r="J32" s="23"/>
      <c r="K32" s="27"/>
      <c r="L32" s="52">
        <v>2017</v>
      </c>
      <c r="M32" s="24"/>
    </row>
    <row r="33" spans="1:13" ht="45">
      <c r="A33" s="3">
        <v>6</v>
      </c>
      <c r="B33" s="15" t="s">
        <v>69</v>
      </c>
      <c r="C33" s="8" t="s">
        <v>47</v>
      </c>
      <c r="D33" s="8">
        <v>8</v>
      </c>
      <c r="E33" s="9">
        <v>177269</v>
      </c>
      <c r="F33" s="21">
        <f t="shared" si="0"/>
        <v>2.559496685789003</v>
      </c>
      <c r="G33" s="22">
        <v>100000</v>
      </c>
      <c r="H33" s="56" t="s">
        <v>74</v>
      </c>
      <c r="I33" s="53" t="s">
        <v>72</v>
      </c>
      <c r="J33" s="27"/>
      <c r="K33" s="54"/>
      <c r="L33" s="52"/>
      <c r="M33" s="24"/>
    </row>
    <row r="34" spans="1:13" ht="27.75" customHeight="1">
      <c r="A34" s="6">
        <v>7</v>
      </c>
      <c r="B34" s="15" t="s">
        <v>62</v>
      </c>
      <c r="C34" s="8" t="s">
        <v>19</v>
      </c>
      <c r="D34" s="8">
        <v>3</v>
      </c>
      <c r="E34" s="9">
        <v>1019144</v>
      </c>
      <c r="F34" s="21">
        <f t="shared" si="0"/>
        <v>14.714900463937562</v>
      </c>
      <c r="G34" s="22">
        <f t="shared" si="1"/>
        <v>1019144</v>
      </c>
      <c r="H34" s="22"/>
      <c r="I34" s="23"/>
      <c r="J34" s="23"/>
      <c r="K34" s="23"/>
      <c r="L34" s="52" t="s">
        <v>55</v>
      </c>
      <c r="M34" s="24"/>
    </row>
    <row r="35" spans="1:15" ht="48.75" customHeight="1">
      <c r="A35" s="3">
        <v>8</v>
      </c>
      <c r="B35" s="15" t="s">
        <v>20</v>
      </c>
      <c r="C35" s="8" t="s">
        <v>21</v>
      </c>
      <c r="D35" s="8">
        <v>66</v>
      </c>
      <c r="E35" s="9">
        <v>15009</v>
      </c>
      <c r="F35" s="21">
        <f t="shared" si="0"/>
        <v>0.21670729657755808</v>
      </c>
      <c r="G35" s="22">
        <f t="shared" si="1"/>
        <v>15009</v>
      </c>
      <c r="H35" s="22"/>
      <c r="I35" s="23" t="s">
        <v>63</v>
      </c>
      <c r="J35" s="23"/>
      <c r="K35" s="27"/>
      <c r="L35" s="52"/>
      <c r="M35" s="16" t="s">
        <v>33</v>
      </c>
      <c r="O35" s="28"/>
    </row>
    <row r="36" spans="1:13" ht="31.5" customHeight="1">
      <c r="A36" s="3">
        <v>9</v>
      </c>
      <c r="B36" s="15" t="s">
        <v>54</v>
      </c>
      <c r="C36" s="8" t="s">
        <v>47</v>
      </c>
      <c r="D36" s="8">
        <v>1</v>
      </c>
      <c r="E36" s="9">
        <v>40000</v>
      </c>
      <c r="F36" s="21">
        <f t="shared" si="0"/>
        <v>0.5775396004465537</v>
      </c>
      <c r="G36" s="22">
        <f t="shared" si="1"/>
        <v>40000</v>
      </c>
      <c r="H36" s="22"/>
      <c r="I36" s="23"/>
      <c r="K36" s="23" t="s">
        <v>63</v>
      </c>
      <c r="L36" s="27"/>
      <c r="M36" s="16" t="s">
        <v>33</v>
      </c>
    </row>
    <row r="37" spans="1:13" ht="17.25" customHeight="1" thickBot="1">
      <c r="A37" s="17"/>
      <c r="B37" s="35"/>
      <c r="C37" s="57"/>
      <c r="D37" s="57"/>
      <c r="E37" s="35"/>
      <c r="F37" s="35"/>
      <c r="G37" s="35"/>
      <c r="H37" s="35"/>
      <c r="I37" s="35"/>
      <c r="J37" s="35"/>
      <c r="K37" s="35"/>
      <c r="L37" s="35"/>
      <c r="M37" s="36"/>
    </row>
    <row r="38" spans="1:8" ht="15">
      <c r="A38" t="s">
        <v>10</v>
      </c>
      <c r="B38" s="5"/>
      <c r="C38" s="58" t="s">
        <v>73</v>
      </c>
      <c r="D38" s="59"/>
      <c r="E38" s="11">
        <f>SUM(E28:E36)</f>
        <v>4566204</v>
      </c>
      <c r="F38" s="11">
        <f>SUM(F28:F36)</f>
        <v>65.92909084293638</v>
      </c>
      <c r="G38" s="11">
        <f>SUM(G28:G36)</f>
        <v>4488935</v>
      </c>
      <c r="H38" s="11">
        <v>77269</v>
      </c>
    </row>
    <row r="39" spans="2:8" ht="15">
      <c r="B39" s="5"/>
      <c r="E39" s="7"/>
      <c r="F39" s="7"/>
      <c r="G39" s="7"/>
      <c r="H39" s="7"/>
    </row>
    <row r="40" spans="1:8" ht="15">
      <c r="A40" t="s">
        <v>31</v>
      </c>
      <c r="B40" s="5"/>
      <c r="E40" s="7"/>
      <c r="F40" s="7"/>
      <c r="G40" s="7"/>
      <c r="H40" s="7"/>
    </row>
    <row r="41" spans="1:8" ht="15">
      <c r="A41" s="13" t="s">
        <v>32</v>
      </c>
      <c r="B41" s="12" t="s">
        <v>34</v>
      </c>
      <c r="E41" s="7"/>
      <c r="F41" s="7"/>
      <c r="G41" s="7"/>
      <c r="H41" s="7"/>
    </row>
    <row r="42" spans="1:8" ht="15">
      <c r="A42" s="14" t="s">
        <v>33</v>
      </c>
      <c r="B42" s="12" t="s">
        <v>35</v>
      </c>
      <c r="E42" s="7"/>
      <c r="F42" s="7"/>
      <c r="G42" s="7"/>
      <c r="H42" s="7"/>
    </row>
    <row r="43" spans="1:8" ht="15">
      <c r="A43" s="14"/>
      <c r="B43" s="12"/>
      <c r="E43" s="7"/>
      <c r="F43" s="7"/>
      <c r="G43" s="7"/>
      <c r="H43" s="7"/>
    </row>
    <row r="44" spans="1:13" ht="65.25" customHeight="1">
      <c r="A44" s="68" t="s">
        <v>36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1:4" ht="15">
      <c r="A45" s="62" t="s">
        <v>13</v>
      </c>
      <c r="B45" s="62"/>
      <c r="C45" s="62"/>
      <c r="D45" s="62"/>
    </row>
    <row r="46" spans="1:3" ht="15">
      <c r="A46" t="s">
        <v>11</v>
      </c>
      <c r="C46" t="s">
        <v>64</v>
      </c>
    </row>
    <row r="47" spans="1:3" ht="15">
      <c r="A47" t="s">
        <v>12</v>
      </c>
      <c r="C47" t="s">
        <v>65</v>
      </c>
    </row>
  </sheetData>
  <sheetProtection/>
  <mergeCells count="23">
    <mergeCell ref="A7:B7"/>
    <mergeCell ref="A1:D1"/>
    <mergeCell ref="A3:B3"/>
    <mergeCell ref="A4:B4"/>
    <mergeCell ref="A5:B5"/>
    <mergeCell ref="A2:B2"/>
    <mergeCell ref="A6:B6"/>
    <mergeCell ref="A8:B8"/>
    <mergeCell ref="A14:B14"/>
    <mergeCell ref="A16:B16"/>
    <mergeCell ref="A18:L18"/>
    <mergeCell ref="A44:M44"/>
    <mergeCell ref="M26:M27"/>
    <mergeCell ref="D26:E26"/>
    <mergeCell ref="I26:L26"/>
    <mergeCell ref="A19:L19"/>
    <mergeCell ref="A20:C20"/>
    <mergeCell ref="A15:B15"/>
    <mergeCell ref="A45:D45"/>
    <mergeCell ref="A22:B22"/>
    <mergeCell ref="A21:B21"/>
    <mergeCell ref="A23:B23"/>
    <mergeCell ref="A24:B24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Елена</cp:lastModifiedBy>
  <cp:lastPrinted>2014-10-10T03:55:03Z</cp:lastPrinted>
  <dcterms:created xsi:type="dcterms:W3CDTF">2014-03-26T10:52:40Z</dcterms:created>
  <dcterms:modified xsi:type="dcterms:W3CDTF">2014-10-10T04:00:18Z</dcterms:modified>
  <cp:category/>
  <cp:version/>
  <cp:contentType/>
  <cp:contentStatus/>
</cp:coreProperties>
</file>